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15" windowWidth="18120" windowHeight="7395"/>
  </bookViews>
  <sheets>
    <sheet name="хоз. НОВЫЕ ЦЕНЫ" sheetId="4" r:id="rId1"/>
    <sheet name="хоз." sheetId="1" r:id="rId2"/>
    <sheet name="Лист3" sheetId="3" r:id="rId3"/>
  </sheets>
  <definedNames>
    <definedName name="_xlnm.Print_Area" localSheetId="0">'хоз. НОВЫЕ ЦЕНЫ'!$A$1:$G$48</definedName>
  </definedNames>
  <calcPr calcId="145621" fullPrecision="0"/>
</workbook>
</file>

<file path=xl/calcChain.xml><?xml version="1.0" encoding="utf-8"?>
<calcChain xmlns="http://schemas.openxmlformats.org/spreadsheetml/2006/main">
  <c r="G41" i="4" l="1"/>
  <c r="C41" i="4" l="1"/>
  <c r="B41" i="4"/>
  <c r="G40" i="4"/>
  <c r="F40" i="4"/>
  <c r="E40" i="4"/>
  <c r="C40" i="4"/>
  <c r="B40" i="4"/>
  <c r="F39" i="4"/>
  <c r="G34" i="4"/>
  <c r="F34" i="4"/>
  <c r="E34" i="4"/>
  <c r="C34" i="4"/>
  <c r="B34" i="4"/>
  <c r="F33" i="4"/>
  <c r="G28" i="4"/>
  <c r="F28" i="4"/>
  <c r="E28" i="4"/>
  <c r="C28" i="4"/>
  <c r="B28" i="4"/>
  <c r="F27" i="4"/>
  <c r="G22" i="4"/>
  <c r="F22" i="4"/>
  <c r="E22" i="4"/>
  <c r="C22" i="4"/>
  <c r="B22" i="4"/>
  <c r="F21" i="4"/>
  <c r="G16" i="4" l="1"/>
  <c r="B16" i="4" l="1"/>
  <c r="E16" i="4" l="1"/>
  <c r="C16" i="4"/>
  <c r="C42" i="4" s="1"/>
  <c r="B42" i="4"/>
  <c r="F15" i="4"/>
  <c r="F16" i="4" s="1"/>
  <c r="F41" i="4" l="1"/>
  <c r="F42" i="4" s="1"/>
  <c r="G42" i="4" s="1"/>
  <c r="D44" i="4" s="1"/>
  <c r="E41" i="4"/>
  <c r="E42" i="4" s="1"/>
  <c r="E8" i="1"/>
  <c r="E9" i="1" l="1"/>
  <c r="E10" i="1" s="1"/>
  <c r="B9" i="1" l="1"/>
  <c r="B10" i="1" s="1"/>
  <c r="D9" i="1" l="1"/>
  <c r="D10" i="1" s="1"/>
  <c r="C9" i="1"/>
  <c r="C10" i="1" s="1"/>
  <c r="C11" i="1" l="1"/>
  <c r="D11" i="1"/>
  <c r="B11" i="1"/>
  <c r="F9" i="1"/>
  <c r="F10" i="1" s="1"/>
  <c r="E11" i="1" l="1"/>
  <c r="F11" i="1" s="1"/>
</calcChain>
</file>

<file path=xl/sharedStrings.xml><?xml version="1.0" encoding="utf-8"?>
<sst xmlns="http://schemas.openxmlformats.org/spreadsheetml/2006/main" count="77" uniqueCount="38">
  <si>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</si>
  <si>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</si>
  <si>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</si>
  <si>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</si>
  <si>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</si>
  <si>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</si>
  <si>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</si>
  <si>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</si>
  <si>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</si>
  <si>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</si>
  <si>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</si>
  <si>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</si>
  <si>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Заместитель директора                                                                                                                                               Прокопьева Н.Н.</t>
  </si>
  <si>
    <t>Овечкин В.Ю.</t>
  </si>
  <si>
    <t>Бумага туалетная.</t>
  </si>
  <si>
    <t>шт.</t>
  </si>
  <si>
    <t xml:space="preserve">Форма выпуска: рулон; Рулон длиной 480 м. ;
Ширина рулона 95 мм.
</t>
  </si>
  <si>
    <r>
      <t>IV. 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     (ИКЗ - </t>
    </r>
    <r>
      <rPr>
        <sz val="10"/>
        <color rgb="FFFF0000"/>
        <rFont val="Times New Roman"/>
        <family val="1"/>
        <charset val="204"/>
      </rPr>
      <t>213862201905886220100100160011722244</t>
    </r>
    <r>
      <rPr>
        <sz val="10"/>
        <rFont val="Times New Roman"/>
        <family val="1"/>
        <charset val="204"/>
      </rPr>
      <t>)</t>
    </r>
  </si>
  <si>
    <r>
      <t xml:space="preserve">Начальная (максимальная цена) контракта составляет </t>
    </r>
    <r>
      <rPr>
        <sz val="10"/>
        <rFont val="Times New Roman"/>
        <family val="1"/>
        <charset val="204"/>
      </rPr>
      <t>48 591 (сорок восемь тысяч пятьсот девяносто один) рубль 90 копеек</t>
    </r>
    <r>
      <rPr>
        <sz val="10"/>
        <color theme="1"/>
        <rFont val="Times New Roman"/>
        <family val="1"/>
        <charset val="204"/>
      </rPr>
      <t xml:space="preserve">
1* - https://www.komus.ru/
2* - https://www.office-planet.ru/
3* - http://канцгид66.рф
</t>
    </r>
  </si>
  <si>
    <t>Специалист по закупкам</t>
  </si>
  <si>
    <t>А.В. Солдатова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</si>
  <si>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</si>
  <si>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</si>
  <si>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</si>
  <si>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</si>
  <si>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</si>
  <si>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>Шина пневматическая для автобусов</t>
  </si>
  <si>
    <t>ШИН</t>
  </si>
  <si>
    <t>Шина пневматическая для грузовых автомобилей</t>
  </si>
  <si>
    <t xml:space="preserve">Способ герметизации шины: Бескамерная
Категория использования шины: Обычная (дорожная)
Номинальный посадочный диаметр обода: 15 дюйм
Номинальная ширина профиля: 195 мм
Номинальное отношение высоты профиля легкой грузовой шины к ее ширине: 70 %
Наличие шипов: Нет
Тип рисунка протектора: Дорожный
Вид шины по назначению: Легкая грузовая
Индекс категории скорости: S
Дополнительные характеристики:
Тип шины: С
</t>
  </si>
  <si>
    <t xml:space="preserve">Способ герметизации шины: Бескамерная
Категория использования шины: Зимняя
Номинальный посадочный диаметр обода: 15 дюйм
Номинальная ширина профиля: 195 мм
Номинальное отношение высоты профиля легкой грузовой шины к ее ширине: 70 %
Наличие шипов: Да
Тип рисунка протектора: Зимний
Вид шины по назначению: Легкая грузовая
Индекс категории скорости: R
Дополнительные характеристики:
Тип шины: С
</t>
  </si>
  <si>
    <t xml:space="preserve">Способ герметизации шины: Бескамерная
Категория использования шины: Зимняя
Номинальный посадочный диаметр обода: 16 дюйм
Номинальная ширина профиля: 215 мм
Номинальное отношение высоты профиля легкой грузовой шины к ее ширине: 65 %
Наличие шипов: Да
Тип рисунка протектора: Зимний
Вид шины по назначению: Легкая грузовая
Индекс категории скорости: R
Дополнительные характеристики:
Тип шины: С
</t>
  </si>
  <si>
    <t xml:space="preserve">Шина пневматическая для легкового автомобиля  </t>
  </si>
  <si>
    <t xml:space="preserve">Категория использования шины: Обычная (дорожная)
Номинальный посадочный диаметр обода: 16 дюйм
Номинальная ширина профиля: 185 мм
Способ герметизации шины: Бескамерная
Номинальное отношение высоты профиля шины к ее ширине: 75 %
Индекс нагрузки: ≥ 100 и &lt; 110
Дополнительные характеристики:
Тип шины: С
</t>
  </si>
  <si>
    <r>
      <rPr>
        <sz val="10"/>
        <color rgb="FF0000FF"/>
        <rFont val="Times New Roman"/>
        <family val="1"/>
        <charset val="204"/>
      </rPr>
      <t>1* - https://yugorsk.kolesa-darom.ru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2* - https://mosautoshina.ru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3* - https://khanty-mansiysk.ship-ship.ru</t>
    </r>
  </si>
  <si>
    <t>двести восемьдесят шесть тысяч восемьсот девяносто два рубля 06 копеек</t>
  </si>
  <si>
    <t xml:space="preserve"> (ИКЗ - 24 38622019058862201001 0011 001 2211 244)</t>
  </si>
  <si>
    <t xml:space="preserve">Номинальный посадочный диаметр обода: 20.00 дюйм 
Номинальное отношение высоты профиля шины к ее ширине: 80.00 %                                                                                                  Номинальная ширина профиля: 235,00 мм
Тип конструкции пневматических шин: Радиальная
Наличие шипов: Нет
Индекс категории скорости: К
Способ герметизации шины: Камерная
Категория использования шины: Дорожная
Дополнительные характеристики:
Размер: 8.25R20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</si>
</sst>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4" fillId="0" borderId="27" xfId="0" applyFont="1" applyBorder="1" applyAlignment="1">
      <alignment horizontal="left" vertical="top" wrapText="1"/>
    </xf>
    <xf numFmtId="4" fontId="4" fillId="0" borderId="27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horizontal="left" vertical="top" wrapText="1"/>
    </xf>
    <xf numFmtId="4" fontId="6" fillId="0" borderId="27" xfId="0" applyNumberFormat="1" applyFont="1" applyBorder="1" applyAlignment="1">
      <alignment horizontal="center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4" fontId="9" fillId="0" borderId="29" xfId="0" applyNumberFormat="1" applyFont="1" applyBorder="1" applyAlignment="1">
      <alignment horizontal="center" vertical="top" wrapText="1"/>
    </xf>
    <xf numFmtId="4" fontId="9" fillId="0" borderId="29" xfId="0" applyNumberFormat="1" applyFont="1" applyFill="1" applyBorder="1" applyAlignment="1">
      <alignment horizontal="center" vertical="top" wrapText="1"/>
    </xf>
    <xf numFmtId="4" fontId="4" fillId="0" borderId="29" xfId="0" applyNumberFormat="1" applyFont="1" applyBorder="1" applyAlignment="1">
      <alignment horizontal="center" vertical="top" wrapText="1"/>
    </xf>
    <xf numFmtId="0" fontId="4" fillId="0" borderId="30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2" fontId="1" fillId="0" borderId="28" xfId="0" applyNumberFormat="1" applyFont="1" applyBorder="1" applyAlignment="1">
      <alignment vertical="top" wrapText="1"/>
    </xf>
    <xf numFmtId="2" fontId="1" fillId="0" borderId="35" xfId="0" applyNumberFormat="1" applyFont="1" applyBorder="1" applyAlignment="1">
      <alignment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2" fontId="4" fillId="0" borderId="28" xfId="0" applyNumberFormat="1" applyFont="1" applyBorder="1" applyAlignment="1">
      <alignment horizontal="center" vertical="top" wrapText="1"/>
    </xf>
    <xf numFmtId="2" fontId="4" fillId="0" borderId="28" xfId="0" applyNumberFormat="1" applyFont="1" applyBorder="1" applyAlignment="1">
      <alignment horizontal="justify" vertical="top" wrapText="1"/>
    </xf>
    <xf numFmtId="0" fontId="4" fillId="0" borderId="28" xfId="0" applyFont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4" fontId="9" fillId="0" borderId="29" xfId="0" applyNumberFormat="1" applyFont="1" applyBorder="1" applyAlignment="1">
      <alignment horizontal="center" vertical="top" wrapText="1"/>
    </xf>
    <xf numFmtId="4" fontId="9" fillId="0" borderId="29" xfId="0" applyNumberFormat="1" applyFont="1" applyBorder="1" applyAlignment="1">
      <alignment horizontal="center" vertical="top" wrapText="1"/>
    </xf>
    <xf numFmtId="4" fontId="4" fillId="0" borderId="27" xfId="0" applyNumberFormat="1" applyFont="1" applyBorder="1" applyAlignment="1">
      <alignment horizontal="center"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36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 wrapText="1"/>
    </xf>
    <xf numFmtId="0" fontId="1" fillId="0" borderId="39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40" xfId="0" applyFont="1" applyBorder="1" applyAlignment="1">
      <alignment horizontal="justify" vertical="top" wrapText="1"/>
    </xf>
    <xf numFmtId="0" fontId="0" fillId="0" borderId="41" xfId="0" applyBorder="1" applyAlignment="1">
      <alignment horizontal="justify" vertical="top" wrapText="1"/>
    </xf>
    <xf numFmtId="0" fontId="0" fillId="0" borderId="42" xfId="0" applyBorder="1" applyAlignment="1">
      <alignment horizontal="justify" vertical="top" wrapText="1"/>
    </xf>
    <xf numFmtId="0" fontId="0" fillId="0" borderId="43" xfId="0" applyBorder="1" applyAlignment="1">
      <alignment horizontal="justify" vertical="top" wrapText="1"/>
    </xf>
    <xf numFmtId="2" fontId="1" fillId="0" borderId="33" xfId="0" applyNumberFormat="1" applyFont="1" applyBorder="1" applyAlignment="1">
      <alignment vertical="top" wrapText="1"/>
    </xf>
    <xf numFmtId="2" fontId="1" fillId="0" borderId="34" xfId="0" applyNumberFormat="1" applyFont="1" applyBorder="1" applyAlignment="1">
      <alignment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33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7" fillId="0" borderId="42" xfId="0" applyFont="1" applyFill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4" fontId="6" fillId="0" borderId="27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5"/>
  <sheetViews>
    <sheetView tabSelected="1" zoomScaleNormal="100" workbookViewId="0">
      <selection activeCell="M13" sqref="M13"/>
    </sheetView>
  </sheetViews>
  <sheetFormatPr defaultRowHeight="12.75" x14ac:dyDescent="0.25"/>
  <cols>
    <col min="1" max="1" width="26.75" style="2" customWidth="1"/>
    <col min="2" max="2" width="13.875" style="2" customWidth="1"/>
    <col min="3" max="3" width="3.125" style="2" bestFit="1" customWidth="1"/>
    <col min="4" max="4" width="10" style="2" customWidth="1"/>
    <col min="5" max="5" width="12.375" style="2" customWidth="1"/>
    <col min="6" max="6" width="15.125" style="2" customWidth="1"/>
    <col min="7" max="7" width="20.125" style="2" customWidth="1"/>
    <col min="8" max="8" width="9" style="27"/>
    <col min="9" max="9" width="11.125" style="28" customWidth="1"/>
    <col min="10" max="10" width="10.25" style="1" bestFit="1" customWidth="1"/>
    <col min="11" max="16384" width="9" style="1"/>
  </cols>
  <sheetData>
    <row r="1" spans="1:9" ht="15.75" x14ac:dyDescent="0.25">
      <c r="F1" s="78" t="s">
        <v>22</v>
      </c>
      <c r="G1" s="79"/>
    </row>
    <row r="2" spans="1:9" x14ac:dyDescent="0.25">
      <c r="E2" s="78" t="s">
        <v>23</v>
      </c>
      <c r="F2" s="78"/>
      <c r="G2" s="78"/>
    </row>
    <row r="3" spans="1:9" ht="15.75" x14ac:dyDescent="0.25">
      <c r="F3" s="78" t="s">
        <v>24</v>
      </c>
      <c r="G3" s="79"/>
    </row>
    <row r="4" spans="1:9" ht="15.75" x14ac:dyDescent="0.25">
      <c r="F4" s="29"/>
      <c r="G4" s="30"/>
    </row>
    <row r="5" spans="1:9" x14ac:dyDescent="0.25">
      <c r="A5" s="84" t="s">
        <v>25</v>
      </c>
      <c r="B5" s="84"/>
      <c r="C5" s="84"/>
      <c r="D5" s="84"/>
      <c r="E5" s="84"/>
      <c r="F5" s="84"/>
      <c r="G5" s="84"/>
      <c r="H5" s="1"/>
      <c r="I5" s="1"/>
    </row>
    <row r="6" spans="1:9" x14ac:dyDescent="0.25">
      <c r="A6" s="84" t="s">
        <v>27</v>
      </c>
      <c r="B6" s="84"/>
      <c r="C6" s="84"/>
      <c r="D6" s="84"/>
      <c r="E6" s="84"/>
      <c r="F6" s="84"/>
      <c r="G6" s="84"/>
      <c r="H6" s="1"/>
      <c r="I6" s="1"/>
    </row>
    <row r="7" spans="1:9" x14ac:dyDescent="0.25">
      <c r="A7" s="83" t="s">
        <v>36</v>
      </c>
      <c r="B7" s="83"/>
      <c r="C7" s="83"/>
      <c r="D7" s="83"/>
      <c r="E7" s="83"/>
      <c r="F7" s="83"/>
      <c r="G7" s="83"/>
      <c r="H7" s="54"/>
      <c r="I7" s="56"/>
    </row>
    <row r="8" spans="1:9" s="4" customFormat="1" x14ac:dyDescent="0.25">
      <c r="A8" s="2" t="s">
        <v>0</v>
      </c>
      <c r="B8" s="3"/>
      <c r="C8" s="3"/>
      <c r="D8" s="3"/>
      <c r="E8" s="3"/>
      <c r="F8" s="3"/>
      <c r="G8" s="3"/>
      <c r="I8" s="55"/>
    </row>
    <row r="9" spans="1:9" ht="25.5" x14ac:dyDescent="0.25">
      <c r="A9" s="80" t="s">
        <v>1</v>
      </c>
      <c r="B9" s="82" t="s">
        <v>2</v>
      </c>
      <c r="C9" s="82"/>
      <c r="D9" s="82"/>
      <c r="E9" s="82"/>
      <c r="F9" s="51" t="s">
        <v>10</v>
      </c>
      <c r="G9" s="51" t="s">
        <v>11</v>
      </c>
      <c r="H9" s="1"/>
      <c r="I9" s="1"/>
    </row>
    <row r="10" spans="1:9" ht="16.5" customHeight="1" x14ac:dyDescent="0.25">
      <c r="A10" s="81"/>
      <c r="B10" s="53">
        <v>1</v>
      </c>
      <c r="C10" s="82">
        <v>2</v>
      </c>
      <c r="D10" s="82"/>
      <c r="E10" s="53">
        <v>3</v>
      </c>
      <c r="F10" s="52"/>
      <c r="G10" s="52"/>
      <c r="H10" s="1"/>
      <c r="I10" s="1"/>
    </row>
    <row r="11" spans="1:9" x14ac:dyDescent="0.25">
      <c r="A11" s="48" t="s">
        <v>3</v>
      </c>
      <c r="B11" s="67" t="s">
        <v>26</v>
      </c>
      <c r="C11" s="68"/>
      <c r="D11" s="68"/>
      <c r="E11" s="68"/>
      <c r="F11" s="69"/>
      <c r="G11" s="76"/>
      <c r="H11" s="1"/>
      <c r="I11" s="1"/>
    </row>
    <row r="12" spans="1:9" x14ac:dyDescent="0.25">
      <c r="A12" s="49" t="s">
        <v>4</v>
      </c>
      <c r="B12" s="70" t="s">
        <v>37</v>
      </c>
      <c r="C12" s="71"/>
      <c r="D12" s="71"/>
      <c r="E12" s="71"/>
      <c r="F12" s="72"/>
      <c r="G12" s="77"/>
      <c r="H12" s="1"/>
      <c r="I12" s="1"/>
    </row>
    <row r="13" spans="1:9" s="33" customFormat="1" ht="117.75" customHeight="1" x14ac:dyDescent="0.25">
      <c r="A13" s="50"/>
      <c r="B13" s="73"/>
      <c r="C13" s="74"/>
      <c r="D13" s="74"/>
      <c r="E13" s="74"/>
      <c r="F13" s="75"/>
      <c r="G13" s="47"/>
    </row>
    <row r="14" spans="1:9" x14ac:dyDescent="0.25">
      <c r="A14" s="39" t="s">
        <v>5</v>
      </c>
      <c r="B14" s="43">
        <v>6</v>
      </c>
      <c r="C14" s="44" t="s">
        <v>15</v>
      </c>
      <c r="D14" s="44"/>
      <c r="E14" s="44"/>
      <c r="F14" s="45"/>
      <c r="G14" s="46"/>
      <c r="H14" s="1"/>
      <c r="I14" s="1"/>
    </row>
    <row r="15" spans="1:9" ht="17.25" customHeight="1" x14ac:dyDescent="0.25">
      <c r="A15" s="38" t="s">
        <v>6</v>
      </c>
      <c r="B15" s="40">
        <v>12230</v>
      </c>
      <c r="C15" s="61">
        <v>12990</v>
      </c>
      <c r="D15" s="61"/>
      <c r="E15" s="41">
        <v>14352</v>
      </c>
      <c r="F15" s="42">
        <f>(B15+C15+E15)/3</f>
        <v>13190.67</v>
      </c>
      <c r="G15" s="42">
        <v>13190.67</v>
      </c>
      <c r="H15" s="1"/>
      <c r="I15" s="1"/>
    </row>
    <row r="16" spans="1:9" ht="17.25" customHeight="1" x14ac:dyDescent="0.25">
      <c r="A16" s="34" t="s">
        <v>7</v>
      </c>
      <c r="B16" s="35">
        <f>B15*B14</f>
        <v>73380</v>
      </c>
      <c r="C16" s="62">
        <f>C15*B14</f>
        <v>77940</v>
      </c>
      <c r="D16" s="62"/>
      <c r="E16" s="35">
        <f>E15*B14</f>
        <v>86112</v>
      </c>
      <c r="F16" s="35">
        <f>G15*B14</f>
        <v>79144.02</v>
      </c>
      <c r="G16" s="35">
        <f>G15*B14</f>
        <v>79144.02</v>
      </c>
      <c r="H16" s="1"/>
      <c r="I16" s="1"/>
    </row>
    <row r="17" spans="1:9" x14ac:dyDescent="0.25">
      <c r="A17" s="48" t="s">
        <v>3</v>
      </c>
      <c r="B17" s="67" t="s">
        <v>28</v>
      </c>
      <c r="C17" s="68"/>
      <c r="D17" s="68"/>
      <c r="E17" s="68"/>
      <c r="F17" s="69"/>
      <c r="G17" s="76"/>
      <c r="H17" s="1"/>
      <c r="I17" s="1"/>
    </row>
    <row r="18" spans="1:9" x14ac:dyDescent="0.25">
      <c r="A18" s="49" t="s">
        <v>4</v>
      </c>
      <c r="B18" s="70" t="s">
        <v>29</v>
      </c>
      <c r="C18" s="71"/>
      <c r="D18" s="71"/>
      <c r="E18" s="71"/>
      <c r="F18" s="72"/>
      <c r="G18" s="77"/>
      <c r="H18" s="1"/>
      <c r="I18" s="1"/>
    </row>
    <row r="19" spans="1:9" s="33" customFormat="1" ht="141" customHeight="1" x14ac:dyDescent="0.25">
      <c r="A19" s="50"/>
      <c r="B19" s="73"/>
      <c r="C19" s="74"/>
      <c r="D19" s="74"/>
      <c r="E19" s="74"/>
      <c r="F19" s="75"/>
      <c r="G19" s="47"/>
    </row>
    <row r="20" spans="1:9" x14ac:dyDescent="0.25">
      <c r="A20" s="39" t="s">
        <v>5</v>
      </c>
      <c r="B20" s="43">
        <v>8</v>
      </c>
      <c r="C20" s="44" t="s">
        <v>15</v>
      </c>
      <c r="D20" s="44"/>
      <c r="E20" s="44"/>
      <c r="F20" s="45"/>
      <c r="G20" s="46"/>
      <c r="H20" s="1"/>
      <c r="I20" s="1"/>
    </row>
    <row r="21" spans="1:9" ht="17.25" customHeight="1" x14ac:dyDescent="0.25">
      <c r="A21" s="38" t="s">
        <v>6</v>
      </c>
      <c r="B21" s="60">
        <v>11380</v>
      </c>
      <c r="C21" s="61">
        <v>9890</v>
      </c>
      <c r="D21" s="61"/>
      <c r="E21" s="41">
        <v>10394</v>
      </c>
      <c r="F21" s="42">
        <f>(B21+C21+E21)/3</f>
        <v>10554.67</v>
      </c>
      <c r="G21" s="42">
        <v>10554.67</v>
      </c>
      <c r="H21" s="1"/>
      <c r="I21" s="1"/>
    </row>
    <row r="22" spans="1:9" ht="17.25" customHeight="1" x14ac:dyDescent="0.25">
      <c r="A22" s="34" t="s">
        <v>7</v>
      </c>
      <c r="B22" s="35">
        <f>B21*B20</f>
        <v>91040</v>
      </c>
      <c r="C22" s="62">
        <f>C21*B20</f>
        <v>79120</v>
      </c>
      <c r="D22" s="62"/>
      <c r="E22" s="35">
        <f>E21*B20</f>
        <v>83152</v>
      </c>
      <c r="F22" s="35">
        <f>G21*B20</f>
        <v>84437.36</v>
      </c>
      <c r="G22" s="35">
        <f>G21*B20</f>
        <v>84437.36</v>
      </c>
      <c r="H22" s="1"/>
      <c r="I22" s="1"/>
    </row>
    <row r="23" spans="1:9" x14ac:dyDescent="0.25">
      <c r="A23" s="48" t="s">
        <v>3</v>
      </c>
      <c r="B23" s="67" t="s">
        <v>28</v>
      </c>
      <c r="C23" s="68"/>
      <c r="D23" s="68"/>
      <c r="E23" s="68"/>
      <c r="F23" s="69"/>
      <c r="G23" s="76"/>
      <c r="H23" s="1"/>
      <c r="I23" s="1"/>
    </row>
    <row r="24" spans="1:9" x14ac:dyDescent="0.25">
      <c r="A24" s="49" t="s">
        <v>4</v>
      </c>
      <c r="B24" s="70" t="s">
        <v>30</v>
      </c>
      <c r="C24" s="71"/>
      <c r="D24" s="71"/>
      <c r="E24" s="71"/>
      <c r="F24" s="72"/>
      <c r="G24" s="77"/>
      <c r="H24" s="1"/>
      <c r="I24" s="1"/>
    </row>
    <row r="25" spans="1:9" s="33" customFormat="1" ht="141" customHeight="1" x14ac:dyDescent="0.25">
      <c r="A25" s="50"/>
      <c r="B25" s="73"/>
      <c r="C25" s="74"/>
      <c r="D25" s="74"/>
      <c r="E25" s="74"/>
      <c r="F25" s="75"/>
      <c r="G25" s="47"/>
    </row>
    <row r="26" spans="1:9" x14ac:dyDescent="0.25">
      <c r="A26" s="39" t="s">
        <v>5</v>
      </c>
      <c r="B26" s="43">
        <v>4</v>
      </c>
      <c r="C26" s="44" t="s">
        <v>15</v>
      </c>
      <c r="D26" s="44"/>
      <c r="E26" s="44"/>
      <c r="F26" s="45"/>
      <c r="G26" s="46"/>
      <c r="H26" s="1"/>
      <c r="I26" s="1"/>
    </row>
    <row r="27" spans="1:9" ht="17.25" customHeight="1" x14ac:dyDescent="0.25">
      <c r="A27" s="38" t="s">
        <v>6</v>
      </c>
      <c r="B27" s="60">
        <v>9340</v>
      </c>
      <c r="C27" s="61">
        <v>8890</v>
      </c>
      <c r="D27" s="61"/>
      <c r="E27" s="41">
        <v>9340</v>
      </c>
      <c r="F27" s="42">
        <f>(B27+C27+E27)/3</f>
        <v>9190</v>
      </c>
      <c r="G27" s="42">
        <v>9190</v>
      </c>
      <c r="H27" s="1"/>
      <c r="I27" s="1"/>
    </row>
    <row r="28" spans="1:9" ht="17.25" customHeight="1" x14ac:dyDescent="0.25">
      <c r="A28" s="34" t="s">
        <v>7</v>
      </c>
      <c r="B28" s="35">
        <f>B27*B26</f>
        <v>37360</v>
      </c>
      <c r="C28" s="62">
        <f>C27*B26</f>
        <v>35560</v>
      </c>
      <c r="D28" s="62"/>
      <c r="E28" s="35">
        <f>E27*B26</f>
        <v>37360</v>
      </c>
      <c r="F28" s="35">
        <f>G27*B26</f>
        <v>36760</v>
      </c>
      <c r="G28" s="35">
        <f>G27*B26</f>
        <v>36760</v>
      </c>
      <c r="H28" s="1"/>
      <c r="I28" s="1"/>
    </row>
    <row r="29" spans="1:9" x14ac:dyDescent="0.25">
      <c r="A29" s="48" t="s">
        <v>3</v>
      </c>
      <c r="B29" s="67" t="s">
        <v>28</v>
      </c>
      <c r="C29" s="68"/>
      <c r="D29" s="68"/>
      <c r="E29" s="68"/>
      <c r="F29" s="69"/>
      <c r="G29" s="76"/>
      <c r="H29" s="1"/>
      <c r="I29" s="1"/>
    </row>
    <row r="30" spans="1:9" x14ac:dyDescent="0.25">
      <c r="A30" s="49" t="s">
        <v>4</v>
      </c>
      <c r="B30" s="70" t="s">
        <v>31</v>
      </c>
      <c r="C30" s="71"/>
      <c r="D30" s="71"/>
      <c r="E30" s="71"/>
      <c r="F30" s="72"/>
      <c r="G30" s="77"/>
      <c r="H30" s="1"/>
      <c r="I30" s="1"/>
    </row>
    <row r="31" spans="1:9" s="33" customFormat="1" ht="142.5" customHeight="1" x14ac:dyDescent="0.25">
      <c r="A31" s="50"/>
      <c r="B31" s="73"/>
      <c r="C31" s="74"/>
      <c r="D31" s="74"/>
      <c r="E31" s="74"/>
      <c r="F31" s="75"/>
      <c r="G31" s="47"/>
    </row>
    <row r="32" spans="1:9" x14ac:dyDescent="0.25">
      <c r="A32" s="39" t="s">
        <v>5</v>
      </c>
      <c r="B32" s="43">
        <v>4</v>
      </c>
      <c r="C32" s="44" t="s">
        <v>15</v>
      </c>
      <c r="D32" s="44"/>
      <c r="E32" s="44"/>
      <c r="F32" s="45"/>
      <c r="G32" s="46"/>
      <c r="H32" s="1"/>
      <c r="I32" s="1"/>
    </row>
    <row r="33" spans="1:10" ht="17.25" customHeight="1" x14ac:dyDescent="0.25">
      <c r="A33" s="38" t="s">
        <v>6</v>
      </c>
      <c r="B33" s="60">
        <v>11430</v>
      </c>
      <c r="C33" s="61">
        <v>10890</v>
      </c>
      <c r="D33" s="61"/>
      <c r="E33" s="41">
        <v>11430</v>
      </c>
      <c r="F33" s="42">
        <f>(B33+C33+E33)/3</f>
        <v>11250</v>
      </c>
      <c r="G33" s="42">
        <v>11250</v>
      </c>
      <c r="H33" s="1"/>
      <c r="I33" s="1"/>
    </row>
    <row r="34" spans="1:10" ht="17.25" customHeight="1" x14ac:dyDescent="0.25">
      <c r="A34" s="34" t="s">
        <v>7</v>
      </c>
      <c r="B34" s="35">
        <f>B33*B32</f>
        <v>45720</v>
      </c>
      <c r="C34" s="62">
        <f>C33*B32</f>
        <v>43560</v>
      </c>
      <c r="D34" s="62"/>
      <c r="E34" s="35">
        <f>E33*B32</f>
        <v>45720</v>
      </c>
      <c r="F34" s="35">
        <f>G33*B32</f>
        <v>45000</v>
      </c>
      <c r="G34" s="35">
        <f>G33*B32</f>
        <v>45000</v>
      </c>
      <c r="H34" s="1"/>
      <c r="I34" s="1"/>
    </row>
    <row r="35" spans="1:10" x14ac:dyDescent="0.25">
      <c r="A35" s="48" t="s">
        <v>3</v>
      </c>
      <c r="B35" s="67" t="s">
        <v>32</v>
      </c>
      <c r="C35" s="68"/>
      <c r="D35" s="68"/>
      <c r="E35" s="68"/>
      <c r="F35" s="69"/>
      <c r="G35" s="76"/>
      <c r="H35" s="1"/>
      <c r="I35" s="1"/>
    </row>
    <row r="36" spans="1:10" x14ac:dyDescent="0.25">
      <c r="A36" s="49" t="s">
        <v>4</v>
      </c>
      <c r="B36" s="70" t="s">
        <v>33</v>
      </c>
      <c r="C36" s="71"/>
      <c r="D36" s="71"/>
      <c r="E36" s="71"/>
      <c r="F36" s="72"/>
      <c r="G36" s="77"/>
      <c r="H36" s="1"/>
      <c r="I36" s="1"/>
    </row>
    <row r="37" spans="1:10" s="33" customFormat="1" ht="92.25" customHeight="1" x14ac:dyDescent="0.25">
      <c r="A37" s="50"/>
      <c r="B37" s="73"/>
      <c r="C37" s="74"/>
      <c r="D37" s="74"/>
      <c r="E37" s="74"/>
      <c r="F37" s="75"/>
      <c r="G37" s="47"/>
    </row>
    <row r="38" spans="1:10" x14ac:dyDescent="0.25">
      <c r="A38" s="39" t="s">
        <v>5</v>
      </c>
      <c r="B38" s="43">
        <v>4</v>
      </c>
      <c r="C38" s="44" t="s">
        <v>15</v>
      </c>
      <c r="D38" s="44"/>
      <c r="E38" s="44"/>
      <c r="F38" s="45"/>
      <c r="G38" s="46"/>
      <c r="H38" s="1"/>
      <c r="I38" s="1"/>
    </row>
    <row r="39" spans="1:10" ht="17.25" customHeight="1" x14ac:dyDescent="0.25">
      <c r="A39" s="38" t="s">
        <v>6</v>
      </c>
      <c r="B39" s="60">
        <v>10520</v>
      </c>
      <c r="C39" s="61">
        <v>10070</v>
      </c>
      <c r="D39" s="61"/>
      <c r="E39" s="41">
        <v>10573</v>
      </c>
      <c r="F39" s="42">
        <f>(B39+C39+E39)/3</f>
        <v>10387.67</v>
      </c>
      <c r="G39" s="42">
        <v>10387.67</v>
      </c>
      <c r="H39" s="1"/>
      <c r="I39" s="1"/>
    </row>
    <row r="40" spans="1:10" ht="17.25" customHeight="1" x14ac:dyDescent="0.25">
      <c r="A40" s="34" t="s">
        <v>7</v>
      </c>
      <c r="B40" s="35">
        <f>B39*B38</f>
        <v>42080</v>
      </c>
      <c r="C40" s="62">
        <f>C39*B38</f>
        <v>40280</v>
      </c>
      <c r="D40" s="62"/>
      <c r="E40" s="35">
        <f>E39*B38</f>
        <v>42292</v>
      </c>
      <c r="F40" s="35">
        <f>G39*B38</f>
        <v>41550.68</v>
      </c>
      <c r="G40" s="35">
        <f>G39*B38</f>
        <v>41550.68</v>
      </c>
      <c r="H40" s="1"/>
      <c r="I40" s="1"/>
    </row>
    <row r="41" spans="1:10" ht="17.25" customHeight="1" x14ac:dyDescent="0.25">
      <c r="A41" s="36" t="s">
        <v>8</v>
      </c>
      <c r="B41" s="37">
        <f>B16+B22+B28+B34+B40</f>
        <v>289580</v>
      </c>
      <c r="C41" s="85">
        <f>C16+C22+C28+C34+C40</f>
        <v>276460</v>
      </c>
      <c r="D41" s="85"/>
      <c r="E41" s="37">
        <f>E16+E28+E34+E40+E22</f>
        <v>294636</v>
      </c>
      <c r="F41" s="37">
        <f>F16+F22+F28+F34+F40</f>
        <v>286892.06</v>
      </c>
      <c r="G41" s="37">
        <f>G16+G22+G28+G34+G40</f>
        <v>286892.06</v>
      </c>
      <c r="H41" s="1"/>
      <c r="I41" s="1"/>
    </row>
    <row r="42" spans="1:10" ht="17.25" customHeight="1" x14ac:dyDescent="0.25">
      <c r="A42" s="34" t="s">
        <v>9</v>
      </c>
      <c r="B42" s="37">
        <f>B41</f>
        <v>289580</v>
      </c>
      <c r="C42" s="85">
        <f>C41</f>
        <v>276460</v>
      </c>
      <c r="D42" s="85"/>
      <c r="E42" s="37">
        <f>E41</f>
        <v>294636</v>
      </c>
      <c r="F42" s="37">
        <f>F41</f>
        <v>286892.06</v>
      </c>
      <c r="G42" s="37">
        <f>F42</f>
        <v>286892.06</v>
      </c>
      <c r="H42" s="1"/>
      <c r="I42" s="25"/>
      <c r="J42" s="25"/>
    </row>
    <row r="43" spans="1:10" x14ac:dyDescent="0.25">
      <c r="F43" s="26"/>
      <c r="G43" s="26"/>
      <c r="H43" s="1"/>
      <c r="I43" s="1"/>
    </row>
    <row r="44" spans="1:10" ht="12.75" customHeight="1" x14ac:dyDescent="0.25">
      <c r="A44" s="65" t="s">
        <v>21</v>
      </c>
      <c r="B44" s="66"/>
      <c r="C44" s="59"/>
      <c r="D44" s="32">
        <f>G42</f>
        <v>286892.06</v>
      </c>
      <c r="E44" s="65" t="s">
        <v>35</v>
      </c>
      <c r="F44" s="65"/>
      <c r="G44" s="65"/>
      <c r="I44" s="1"/>
    </row>
    <row r="45" spans="1:10" ht="43.5" customHeight="1" x14ac:dyDescent="0.25">
      <c r="A45" s="63" t="s">
        <v>34</v>
      </c>
      <c r="B45" s="64"/>
      <c r="C45" s="31"/>
      <c r="D45" s="31"/>
      <c r="E45" s="31"/>
      <c r="F45" s="31"/>
      <c r="G45" s="31"/>
      <c r="I45" s="1"/>
    </row>
    <row r="46" spans="1:10" x14ac:dyDescent="0.25">
      <c r="A46" s="31"/>
      <c r="B46" s="31"/>
      <c r="C46" s="31"/>
      <c r="D46" s="31"/>
      <c r="E46" s="31"/>
      <c r="F46" s="31"/>
      <c r="G46" s="31"/>
      <c r="I46" s="1"/>
    </row>
    <row r="47" spans="1:10" x14ac:dyDescent="0.25">
      <c r="A47" s="31"/>
      <c r="B47" s="31"/>
      <c r="C47" s="31"/>
      <c r="D47" s="31"/>
      <c r="E47" s="31"/>
      <c r="F47" s="31"/>
      <c r="G47" s="31"/>
      <c r="H47" s="1"/>
      <c r="I47" s="1"/>
    </row>
    <row r="48" spans="1:10" x14ac:dyDescent="0.25">
      <c r="A48" s="57" t="s">
        <v>19</v>
      </c>
      <c r="B48" s="58"/>
      <c r="C48" s="58"/>
      <c r="D48" s="58"/>
      <c r="E48" s="58"/>
      <c r="F48" s="58" t="s">
        <v>20</v>
      </c>
      <c r="H48" s="1"/>
      <c r="I48" s="1"/>
    </row>
    <row r="49" spans="1:9" x14ac:dyDescent="0.25">
      <c r="H49" s="1"/>
      <c r="I49" s="1"/>
    </row>
    <row r="50" spans="1:9" x14ac:dyDescent="0.25">
      <c r="H50" s="1"/>
      <c r="I50" s="1"/>
    </row>
    <row r="51" spans="1:9" x14ac:dyDescent="0.25">
      <c r="H51" s="1"/>
      <c r="I51" s="1"/>
    </row>
    <row r="52" spans="1:9" x14ac:dyDescent="0.25">
      <c r="H52" s="1"/>
      <c r="I52" s="1"/>
    </row>
    <row r="53" spans="1:9" x14ac:dyDescent="0.25">
      <c r="H53" s="1"/>
      <c r="I53" s="1"/>
    </row>
    <row r="54" spans="1:9" x14ac:dyDescent="0.25">
      <c r="H54" s="1"/>
      <c r="I54" s="1"/>
    </row>
    <row r="55" spans="1:9" x14ac:dyDescent="0.25">
      <c r="H55" s="1"/>
      <c r="I55" s="1"/>
    </row>
    <row r="56" spans="1:9" x14ac:dyDescent="0.25">
      <c r="H56" s="1"/>
      <c r="I56" s="1"/>
    </row>
    <row r="57" spans="1:9" x14ac:dyDescent="0.25">
      <c r="H57" s="1"/>
      <c r="I57" s="1"/>
    </row>
    <row r="58" spans="1:9" x14ac:dyDescent="0.25"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25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A1577" s="1"/>
      <c r="B1577" s="1"/>
      <c r="C1577" s="1"/>
      <c r="D1577" s="1"/>
      <c r="E1577" s="1"/>
      <c r="F1577" s="1"/>
      <c r="G1577" s="1"/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x14ac:dyDescent="0.25">
      <c r="A1582" s="1"/>
      <c r="B1582" s="1"/>
      <c r="C1582" s="1"/>
      <c r="D1582" s="1"/>
      <c r="E1582" s="1"/>
      <c r="F1582" s="1"/>
      <c r="G1582" s="1"/>
      <c r="H1582" s="1"/>
      <c r="I1582" s="1"/>
    </row>
    <row r="1583" spans="1:9" x14ac:dyDescent="0.25">
      <c r="A1583" s="1"/>
      <c r="B1583" s="1"/>
      <c r="C1583" s="1"/>
      <c r="D1583" s="1"/>
      <c r="E1583" s="1"/>
      <c r="F1583" s="1"/>
      <c r="G1583" s="1"/>
      <c r="H1583" s="1"/>
      <c r="I1583" s="1"/>
    </row>
    <row r="1584" spans="1:9" x14ac:dyDescent="0.25">
      <c r="A1584" s="1"/>
      <c r="B1584" s="1"/>
      <c r="C1584" s="1"/>
      <c r="D1584" s="1"/>
      <c r="E1584" s="1"/>
      <c r="F1584" s="1"/>
      <c r="G1584" s="1"/>
      <c r="H1584" s="1"/>
      <c r="I1584" s="1"/>
    </row>
    <row r="1585" spans="1:9" x14ac:dyDescent="0.25">
      <c r="A1585" s="1"/>
      <c r="B1585" s="1"/>
      <c r="C1585" s="1"/>
      <c r="D1585" s="1"/>
      <c r="E1585" s="1"/>
      <c r="F1585" s="1"/>
      <c r="G1585" s="1"/>
      <c r="H1585" s="1"/>
      <c r="I1585" s="1"/>
    </row>
    <row r="1586" spans="1:9" x14ac:dyDescent="0.25">
      <c r="A1586" s="1"/>
      <c r="B1586" s="1"/>
      <c r="C1586" s="1"/>
      <c r="D1586" s="1"/>
      <c r="E1586" s="1"/>
      <c r="F1586" s="1"/>
      <c r="G1586" s="1"/>
      <c r="H1586" s="1"/>
      <c r="I1586" s="1"/>
    </row>
    <row r="1587" spans="1:9" x14ac:dyDescent="0.25">
      <c r="A1587" s="1"/>
      <c r="B1587" s="1"/>
      <c r="C1587" s="1"/>
      <c r="D1587" s="1"/>
      <c r="E1587" s="1"/>
      <c r="F1587" s="1"/>
      <c r="G1587" s="1"/>
      <c r="H1587" s="1"/>
      <c r="I1587" s="1"/>
    </row>
    <row r="1588" spans="1:9" x14ac:dyDescent="0.25">
      <c r="A1588" s="1"/>
      <c r="B1588" s="1"/>
      <c r="C1588" s="1"/>
      <c r="D1588" s="1"/>
      <c r="E1588" s="1"/>
      <c r="F1588" s="1"/>
      <c r="G1588" s="1"/>
      <c r="H1588" s="1"/>
      <c r="I1588" s="1"/>
    </row>
    <row r="1589" spans="1:9" x14ac:dyDescent="0.25">
      <c r="A1589" s="1"/>
      <c r="B1589" s="1"/>
      <c r="C1589" s="1"/>
      <c r="D1589" s="1"/>
      <c r="E1589" s="1"/>
      <c r="F1589" s="1"/>
      <c r="G1589" s="1"/>
      <c r="H1589" s="1"/>
      <c r="I1589" s="1"/>
    </row>
    <row r="1590" spans="1:9" x14ac:dyDescent="0.25">
      <c r="A1590" s="1"/>
      <c r="B1590" s="1"/>
      <c r="C1590" s="1"/>
      <c r="D1590" s="1"/>
      <c r="E1590" s="1"/>
      <c r="F1590" s="1"/>
      <c r="G1590" s="1"/>
      <c r="H1590" s="1"/>
      <c r="I1590" s="1"/>
    </row>
    <row r="1591" spans="1:9" x14ac:dyDescent="0.25">
      <c r="A1591" s="1"/>
      <c r="B1591" s="1"/>
      <c r="C1591" s="1"/>
      <c r="D1591" s="1"/>
      <c r="E1591" s="1"/>
      <c r="F1591" s="1"/>
      <c r="G1591" s="1"/>
      <c r="H1591" s="1"/>
      <c r="I1591" s="1"/>
    </row>
    <row r="1592" spans="1:9" x14ac:dyDescent="0.25">
      <c r="A1592" s="1"/>
      <c r="B1592" s="1"/>
      <c r="C1592" s="1"/>
      <c r="D1592" s="1"/>
      <c r="E1592" s="1"/>
      <c r="F1592" s="1"/>
      <c r="G1592" s="1"/>
      <c r="H1592" s="1"/>
      <c r="I1592" s="1"/>
    </row>
    <row r="1593" spans="1:9" x14ac:dyDescent="0.25">
      <c r="A1593" s="1"/>
      <c r="B1593" s="1"/>
      <c r="C1593" s="1"/>
      <c r="D1593" s="1"/>
      <c r="E1593" s="1"/>
      <c r="F1593" s="1"/>
      <c r="G1593" s="1"/>
      <c r="H1593" s="1"/>
      <c r="I1593" s="1"/>
    </row>
    <row r="1594" spans="1:9" x14ac:dyDescent="0.25">
      <c r="A1594" s="1"/>
      <c r="B1594" s="1"/>
      <c r="C1594" s="1"/>
      <c r="D1594" s="1"/>
      <c r="E1594" s="1"/>
      <c r="F1594" s="1"/>
      <c r="G1594" s="1"/>
      <c r="H1594" s="1"/>
      <c r="I1594" s="1"/>
    </row>
    <row r="1595" spans="1:9" x14ac:dyDescent="0.25">
      <c r="A1595" s="1"/>
      <c r="B1595" s="1"/>
      <c r="C1595" s="1"/>
      <c r="D1595" s="1"/>
      <c r="E1595" s="1"/>
      <c r="F1595" s="1"/>
      <c r="G1595" s="1"/>
      <c r="H1595" s="1"/>
      <c r="I1595" s="1"/>
    </row>
    <row r="1596" spans="1:9" x14ac:dyDescent="0.25">
      <c r="A1596" s="1"/>
      <c r="B1596" s="1"/>
      <c r="C1596" s="1"/>
      <c r="D1596" s="1"/>
      <c r="E1596" s="1"/>
      <c r="F1596" s="1"/>
      <c r="G1596" s="1"/>
      <c r="H1596" s="1"/>
      <c r="I1596" s="1"/>
    </row>
    <row r="1597" spans="1:9" x14ac:dyDescent="0.25">
      <c r="A1597" s="1"/>
      <c r="B1597" s="1"/>
      <c r="C1597" s="1"/>
      <c r="D1597" s="1"/>
      <c r="E1597" s="1"/>
      <c r="F1597" s="1"/>
      <c r="G1597" s="1"/>
      <c r="H1597" s="1"/>
      <c r="I1597" s="1"/>
    </row>
    <row r="1598" spans="1:9" x14ac:dyDescent="0.25">
      <c r="A1598" s="1"/>
      <c r="B1598" s="1"/>
      <c r="C1598" s="1"/>
      <c r="D1598" s="1"/>
      <c r="E1598" s="1"/>
      <c r="F1598" s="1"/>
      <c r="G1598" s="1"/>
      <c r="H1598" s="1"/>
      <c r="I1598" s="1"/>
    </row>
    <row r="1599" spans="1:9" x14ac:dyDescent="0.25">
      <c r="A1599" s="1"/>
      <c r="B1599" s="1"/>
      <c r="C1599" s="1"/>
      <c r="D1599" s="1"/>
      <c r="E1599" s="1"/>
      <c r="F1599" s="1"/>
      <c r="G1599" s="1"/>
      <c r="H1599" s="1"/>
      <c r="I1599" s="1"/>
    </row>
    <row r="1600" spans="1:9" x14ac:dyDescent="0.25">
      <c r="A1600" s="1"/>
      <c r="B1600" s="1"/>
      <c r="C1600" s="1"/>
      <c r="D1600" s="1"/>
      <c r="E1600" s="1"/>
      <c r="F1600" s="1"/>
      <c r="G1600" s="1"/>
      <c r="H1600" s="1"/>
      <c r="I1600" s="1"/>
    </row>
    <row r="1601" spans="8:9" x14ac:dyDescent="0.25">
      <c r="H1601" s="1"/>
      <c r="I1601" s="1"/>
    </row>
    <row r="1602" spans="8:9" x14ac:dyDescent="0.25">
      <c r="H1602" s="1"/>
      <c r="I1602" s="1"/>
    </row>
    <row r="1603" spans="8:9" x14ac:dyDescent="0.25">
      <c r="H1603" s="1"/>
      <c r="I1603" s="1"/>
    </row>
    <row r="1604" spans="8:9" x14ac:dyDescent="0.25">
      <c r="H1604" s="1"/>
      <c r="I1604" s="1"/>
    </row>
    <row r="1605" spans="8:9" x14ac:dyDescent="0.25">
      <c r="H1605" s="1"/>
      <c r="I1605" s="1"/>
    </row>
    <row r="1606" spans="8:9" x14ac:dyDescent="0.25">
      <c r="H1606" s="1"/>
      <c r="I1606" s="1"/>
    </row>
    <row r="1607" spans="8:9" x14ac:dyDescent="0.25">
      <c r="H1607" s="1"/>
      <c r="I1607" s="1"/>
    </row>
    <row r="1608" spans="8:9" x14ac:dyDescent="0.25">
      <c r="H1608" s="1"/>
      <c r="I1608" s="1"/>
    </row>
    <row r="1609" spans="8:9" x14ac:dyDescent="0.25">
      <c r="H1609" s="1"/>
      <c r="I1609" s="1"/>
    </row>
    <row r="1610" spans="8:9" x14ac:dyDescent="0.25">
      <c r="H1610" s="1"/>
      <c r="I1610" s="1"/>
    </row>
    <row r="1611" spans="8:9" x14ac:dyDescent="0.25">
      <c r="H1611" s="1"/>
      <c r="I1611" s="1"/>
    </row>
    <row r="1612" spans="8:9" x14ac:dyDescent="0.25">
      <c r="H1612" s="1"/>
      <c r="I1612" s="1"/>
    </row>
    <row r="1613" spans="8:9" x14ac:dyDescent="0.25">
      <c r="H1613" s="1"/>
      <c r="I1613" s="1"/>
    </row>
    <row r="1614" spans="8:9" x14ac:dyDescent="0.25">
      <c r="H1614" s="1"/>
      <c r="I1614" s="1"/>
    </row>
    <row r="1615" spans="8:9" x14ac:dyDescent="0.25">
      <c r="H1615" s="1"/>
      <c r="I1615" s="1"/>
    </row>
  </sheetData>
  <mergeCells count="39">
    <mergeCell ref="C16:D16"/>
    <mergeCell ref="C41:D41"/>
    <mergeCell ref="C42:D42"/>
    <mergeCell ref="A5:G5"/>
    <mergeCell ref="E44:G44"/>
    <mergeCell ref="C15:D15"/>
    <mergeCell ref="B12:F13"/>
    <mergeCell ref="B17:F17"/>
    <mergeCell ref="G17:G18"/>
    <mergeCell ref="B18:F19"/>
    <mergeCell ref="C21:D21"/>
    <mergeCell ref="C22:D22"/>
    <mergeCell ref="B23:F23"/>
    <mergeCell ref="G23:G24"/>
    <mergeCell ref="B24:F25"/>
    <mergeCell ref="G35:G36"/>
    <mergeCell ref="F1:G1"/>
    <mergeCell ref="A9:A10"/>
    <mergeCell ref="B9:E9"/>
    <mergeCell ref="B11:F11"/>
    <mergeCell ref="G11:G12"/>
    <mergeCell ref="A7:G7"/>
    <mergeCell ref="F3:G3"/>
    <mergeCell ref="E2:G2"/>
    <mergeCell ref="C10:D10"/>
    <mergeCell ref="A6:G6"/>
    <mergeCell ref="C27:D27"/>
    <mergeCell ref="C28:D28"/>
    <mergeCell ref="B29:F29"/>
    <mergeCell ref="G29:G30"/>
    <mergeCell ref="B30:F31"/>
    <mergeCell ref="C39:D39"/>
    <mergeCell ref="C40:D40"/>
    <mergeCell ref="A45:B45"/>
    <mergeCell ref="A44:B44"/>
    <mergeCell ref="C33:D33"/>
    <mergeCell ref="C34:D34"/>
    <mergeCell ref="B35:F35"/>
    <mergeCell ref="B36:F37"/>
  </mergeCells>
  <pageMargins left="0.59" right="0.35433070866141736" top="0.59055118110236227" bottom="0.98425196850393704" header="0.51181102362204722" footer="0.51181102362204722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82"/>
  <sheetViews>
    <sheetView workbookViewId="0">
      <selection activeCell="F19" sqref="F19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27"/>
    <col min="8" max="8" width="9" style="28"/>
    <col min="9" max="16384" width="9" style="1"/>
  </cols>
  <sheetData>
    <row r="1" spans="1:8" ht="27.75" customHeight="1" thickBot="1" x14ac:dyDescent="0.3">
      <c r="A1" s="86" t="s">
        <v>17</v>
      </c>
      <c r="B1" s="86"/>
      <c r="C1" s="86"/>
      <c r="D1" s="86"/>
      <c r="E1" s="86"/>
      <c r="F1" s="86"/>
      <c r="G1" s="1"/>
      <c r="H1" s="1"/>
    </row>
    <row r="2" spans="1:8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8" ht="39.75" customHeight="1" thickTop="1" thickBot="1" x14ac:dyDescent="0.3">
      <c r="A3" s="87" t="s">
        <v>1</v>
      </c>
      <c r="B3" s="89" t="s">
        <v>2</v>
      </c>
      <c r="C3" s="90"/>
      <c r="D3" s="91"/>
      <c r="E3" s="5" t="s">
        <v>10</v>
      </c>
      <c r="F3" s="6" t="s">
        <v>11</v>
      </c>
      <c r="G3" s="1"/>
      <c r="H3" s="1"/>
    </row>
    <row r="4" spans="1:8" ht="13.5" customHeight="1" thickBot="1" x14ac:dyDescent="0.3">
      <c r="A4" s="88"/>
      <c r="B4" s="7">
        <v>1</v>
      </c>
      <c r="C4" s="8">
        <v>2</v>
      </c>
      <c r="D4" s="8">
        <v>3</v>
      </c>
      <c r="E4" s="9"/>
      <c r="F4" s="10"/>
      <c r="G4" s="1"/>
      <c r="H4" s="1"/>
    </row>
    <row r="5" spans="1:8" ht="13.5" customHeight="1" thickTop="1" x14ac:dyDescent="0.25">
      <c r="A5" s="11" t="s">
        <v>3</v>
      </c>
      <c r="B5" s="92" t="s">
        <v>14</v>
      </c>
      <c r="C5" s="93"/>
      <c r="D5" s="93"/>
      <c r="E5" s="94"/>
      <c r="F5" s="95"/>
      <c r="G5" s="1"/>
      <c r="H5" s="1"/>
    </row>
    <row r="6" spans="1:8" ht="33" customHeight="1" thickBot="1" x14ac:dyDescent="0.3">
      <c r="A6" s="12" t="s">
        <v>4</v>
      </c>
      <c r="B6" s="97" t="s">
        <v>16</v>
      </c>
      <c r="C6" s="98"/>
      <c r="D6" s="98"/>
      <c r="E6" s="99"/>
      <c r="F6" s="96"/>
      <c r="G6" s="1"/>
      <c r="H6" s="1"/>
    </row>
    <row r="7" spans="1:8" ht="13.5" customHeight="1" thickTop="1" thickBot="1" x14ac:dyDescent="0.3">
      <c r="A7" s="12" t="s">
        <v>5</v>
      </c>
      <c r="B7" s="13">
        <v>270</v>
      </c>
      <c r="C7" s="14" t="s">
        <v>15</v>
      </c>
      <c r="D7" s="14"/>
      <c r="E7" s="15"/>
      <c r="F7" s="16"/>
      <c r="G7" s="1"/>
      <c r="H7" s="1"/>
    </row>
    <row r="8" spans="1:8" ht="13.5" customHeight="1" thickTop="1" thickBot="1" x14ac:dyDescent="0.3">
      <c r="A8" s="12" t="s">
        <v>6</v>
      </c>
      <c r="B8" s="17">
        <v>169.5</v>
      </c>
      <c r="C8" s="17">
        <v>186.16</v>
      </c>
      <c r="D8" s="18">
        <v>184.25</v>
      </c>
      <c r="E8" s="17">
        <f>(B8+C8+D8)/3</f>
        <v>179.97</v>
      </c>
      <c r="F8" s="19">
        <v>179.97</v>
      </c>
      <c r="G8" s="1"/>
      <c r="H8" s="1"/>
    </row>
    <row r="9" spans="1:8" ht="13.5" customHeight="1" thickTop="1" thickBot="1" x14ac:dyDescent="0.3">
      <c r="A9" s="12" t="s">
        <v>7</v>
      </c>
      <c r="B9" s="17">
        <f>B8*B7</f>
        <v>45765</v>
      </c>
      <c r="C9" s="20">
        <f>C8*B7</f>
        <v>50263.199999999997</v>
      </c>
      <c r="D9" s="21">
        <f>D8*B7</f>
        <v>49747.5</v>
      </c>
      <c r="E9" s="21">
        <f>F8*B7</f>
        <v>48591.9</v>
      </c>
      <c r="F9" s="19">
        <f>E9</f>
        <v>48591.9</v>
      </c>
      <c r="G9" s="1"/>
      <c r="H9" s="1"/>
    </row>
    <row r="10" spans="1:8" ht="13.5" customHeight="1" thickTop="1" thickBot="1" x14ac:dyDescent="0.3">
      <c r="A10" s="22" t="s">
        <v>8</v>
      </c>
      <c r="B10" s="23">
        <f>B9</f>
        <v>45765</v>
      </c>
      <c r="C10" s="23">
        <f t="shared" ref="C10:D10" si="0">C9</f>
        <v>50263.199999999997</v>
      </c>
      <c r="D10" s="23">
        <f t="shared" si="0"/>
        <v>49747.5</v>
      </c>
      <c r="E10" s="23">
        <f>E9</f>
        <v>48591.9</v>
      </c>
      <c r="F10" s="23">
        <f>F9</f>
        <v>48591.9</v>
      </c>
      <c r="G10" s="1"/>
      <c r="H10" s="1"/>
    </row>
    <row r="11" spans="1:8" ht="27" customHeight="1" thickTop="1" thickBot="1" x14ac:dyDescent="0.3">
      <c r="A11" s="12" t="s">
        <v>9</v>
      </c>
      <c r="B11" s="23">
        <f>B10</f>
        <v>45765</v>
      </c>
      <c r="C11" s="23">
        <f>C10</f>
        <v>50263.199999999997</v>
      </c>
      <c r="D11" s="23">
        <f>D10</f>
        <v>49747.5</v>
      </c>
      <c r="E11" s="23">
        <f>E10</f>
        <v>48591.9</v>
      </c>
      <c r="F11" s="24">
        <f>E11</f>
        <v>48591.9</v>
      </c>
      <c r="G11" s="1"/>
      <c r="H11" s="1"/>
    </row>
    <row r="12" spans="1:8" ht="13.5" customHeight="1" thickTop="1" x14ac:dyDescent="0.25">
      <c r="E12" s="26"/>
      <c r="F12" s="26"/>
      <c r="G12" s="1"/>
      <c r="H12" s="1"/>
    </row>
    <row r="13" spans="1:8" ht="13.5" customHeight="1" x14ac:dyDescent="0.25">
      <c r="A13" s="65" t="s">
        <v>18</v>
      </c>
      <c r="B13" s="65"/>
      <c r="C13" s="65"/>
      <c r="D13" s="65"/>
      <c r="E13" s="65"/>
      <c r="F13" s="65"/>
      <c r="G13" s="1"/>
      <c r="H13" s="1"/>
    </row>
    <row r="14" spans="1:8" ht="46.5" customHeight="1" x14ac:dyDescent="0.25">
      <c r="A14" s="65"/>
      <c r="B14" s="65"/>
      <c r="C14" s="65"/>
      <c r="D14" s="65"/>
      <c r="E14" s="65"/>
      <c r="F14" s="65"/>
      <c r="G14" s="1"/>
      <c r="H14" s="1"/>
    </row>
    <row r="15" spans="1:8" ht="13.5" customHeight="1" x14ac:dyDescent="0.25">
      <c r="A15" s="2" t="s">
        <v>12</v>
      </c>
      <c r="D15" s="2" t="s">
        <v>13</v>
      </c>
      <c r="G15" s="1"/>
      <c r="H15" s="1"/>
    </row>
    <row r="16" spans="1:8" ht="25.5" customHeight="1" x14ac:dyDescent="0.25">
      <c r="G16" s="1"/>
      <c r="H16" s="1"/>
    </row>
    <row r="17" spans="1:8" ht="13.5" customHeight="1" x14ac:dyDescent="0.25">
      <c r="G17" s="1"/>
      <c r="H17" s="1"/>
    </row>
    <row r="18" spans="1:8" ht="13.5" customHeight="1" x14ac:dyDescent="0.25">
      <c r="G18" s="1"/>
      <c r="H18" s="1"/>
    </row>
    <row r="19" spans="1:8" ht="13.5" customHeight="1" x14ac:dyDescent="0.25">
      <c r="G19" s="1"/>
      <c r="H19" s="1"/>
    </row>
    <row r="20" spans="1:8" ht="13.5" customHeight="1" x14ac:dyDescent="0.25">
      <c r="G20" s="1"/>
      <c r="H20" s="1"/>
    </row>
    <row r="21" spans="1:8" ht="26.25" customHeight="1" x14ac:dyDescent="0.25">
      <c r="G21" s="1"/>
      <c r="H21" s="1"/>
    </row>
    <row r="22" spans="1:8" ht="13.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13.5" customHeight="1" x14ac:dyDescent="0.25">
      <c r="G25" s="1"/>
      <c r="H25" s="1"/>
    </row>
    <row r="26" spans="1:8" ht="13.5" customHeight="1" x14ac:dyDescent="0.25">
      <c r="A26" s="1"/>
      <c r="B26" s="1"/>
      <c r="C26" s="1"/>
      <c r="D26" s="1"/>
      <c r="E26" s="1"/>
      <c r="F26" s="1"/>
      <c r="G26" s="1"/>
      <c r="H26" s="25"/>
    </row>
    <row r="27" spans="1:8" ht="13.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3.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76.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3.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3.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G1568" s="1"/>
      <c r="H1568" s="1"/>
    </row>
    <row r="1569" spans="7:8" ht="13.5" customHeight="1" x14ac:dyDescent="0.25">
      <c r="G1569" s="1"/>
      <c r="H1569" s="1"/>
    </row>
    <row r="1570" spans="7:8" ht="13.5" customHeight="1" x14ac:dyDescent="0.25">
      <c r="G1570" s="1"/>
      <c r="H1570" s="1"/>
    </row>
    <row r="1571" spans="7:8" ht="13.5" customHeight="1" x14ac:dyDescent="0.25">
      <c r="G1571" s="1"/>
      <c r="H1571" s="1"/>
    </row>
    <row r="1572" spans="7:8" ht="13.5" customHeight="1" x14ac:dyDescent="0.25">
      <c r="G1572" s="1"/>
      <c r="H1572" s="1"/>
    </row>
    <row r="1573" spans="7:8" ht="13.5" customHeight="1" x14ac:dyDescent="0.25">
      <c r="G1573" s="1"/>
      <c r="H1573" s="1"/>
    </row>
    <row r="1574" spans="7:8" ht="13.5" customHeight="1" x14ac:dyDescent="0.25">
      <c r="G1574" s="1"/>
      <c r="H1574" s="1"/>
    </row>
    <row r="1575" spans="7:8" ht="13.5" customHeight="1" x14ac:dyDescent="0.25">
      <c r="G1575" s="1"/>
      <c r="H1575" s="1"/>
    </row>
    <row r="1576" spans="7:8" ht="13.5" customHeight="1" x14ac:dyDescent="0.25">
      <c r="G1576" s="1"/>
      <c r="H1576" s="1"/>
    </row>
    <row r="1577" spans="7:8" ht="13.5" customHeight="1" x14ac:dyDescent="0.25">
      <c r="G1577" s="1"/>
      <c r="H1577" s="1"/>
    </row>
    <row r="1578" spans="7:8" ht="13.5" customHeight="1" x14ac:dyDescent="0.25">
      <c r="G1578" s="1"/>
      <c r="H1578" s="1"/>
    </row>
    <row r="1579" spans="7:8" ht="13.5" customHeight="1" x14ac:dyDescent="0.25">
      <c r="G1579" s="1"/>
      <c r="H1579" s="1"/>
    </row>
    <row r="1580" spans="7:8" ht="13.5" customHeight="1" x14ac:dyDescent="0.25">
      <c r="G1580" s="1"/>
      <c r="H1580" s="1"/>
    </row>
    <row r="1581" spans="7:8" ht="13.5" customHeight="1" x14ac:dyDescent="0.25">
      <c r="G1581" s="1"/>
      <c r="H1581" s="1"/>
    </row>
    <row r="1582" spans="7:8" ht="13.5" customHeight="1" x14ac:dyDescent="0.25">
      <c r="G1582" s="1"/>
      <c r="H1582" s="1"/>
    </row>
  </sheetData>
  <mergeCells count="7">
    <mergeCell ref="A13:F14"/>
    <mergeCell ref="A1:F1"/>
    <mergeCell ref="A3:A4"/>
    <mergeCell ref="B3:D3"/>
    <mergeCell ref="B5:E5"/>
    <mergeCell ref="F5:F6"/>
    <mergeCell ref="B6:E6"/>
  </mergeCells>
  <pageMargins left="1" right="1" top="1" bottom="1" header="0.5" footer="0.5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хоз. НОВЫЕ ЦЕНЫ</vt:lpstr>
      <vt:lpstr>хоз.</vt:lpstr>
      <vt:lpstr>Лист3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2024-03-29T10:48:35Z</cp:lastPrinted>
  <dcterms:created xsi:type="dcterms:W3CDTF">2016-03-22T05:41:53Z</dcterms:created>
  <dcterms:modified xsi:type="dcterms:W3CDTF">2024-04-04T09:40:58Z</dcterms:modified>
</cp:coreProperties>
</file>